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chuo89\Desktop\"/>
    </mc:Choice>
  </mc:AlternateContent>
  <xr:revisionPtr revIDLastSave="0" documentId="13_ncr:1_{B732B984-BC2E-4D19-9790-A300A029CF2D}" xr6:coauthVersionLast="36" xr6:coauthVersionMax="36" xr10:uidLastSave="{00000000-0000-0000-0000-000000000000}"/>
  <bookViews>
    <workbookView xWindow="-120" yWindow="-120" windowWidth="20730" windowHeight="11160" xr2:uid="{00000000-000D-0000-FFFF-FFFF00000000}"/>
  </bookViews>
  <sheets>
    <sheet name="様式" sheetId="13" r:id="rId1"/>
  </sheets>
  <definedNames>
    <definedName name="_xlnm.Print_Area" localSheetId="0">様式!$C$1:$L$41</definedName>
  </definedNames>
  <calcPr calcId="191029"/>
</workbook>
</file>

<file path=xl/calcChain.xml><?xml version="1.0" encoding="utf-8"?>
<calcChain xmlns="http://schemas.openxmlformats.org/spreadsheetml/2006/main">
  <c r="L8" i="13" l="1"/>
  <c r="N8" i="13" l="1"/>
  <c r="N29" i="13" l="1"/>
  <c r="J30" i="13" l="1"/>
  <c r="L29" i="13" s="1"/>
  <c r="L25" i="13"/>
  <c r="L14" i="13"/>
  <c r="N17" i="13"/>
  <c r="N31" i="13" l="1"/>
  <c r="L36" i="13"/>
  <c r="L22" i="13"/>
  <c r="L17" i="13"/>
  <c r="L31" i="13" l="1"/>
  <c r="N33" i="13"/>
  <c r="N37" i="13" s="1"/>
  <c r="N38" i="13" s="1"/>
  <c r="L33" i="13" l="1"/>
  <c r="L35" i="13" s="1"/>
  <c r="L37" i="13" s="1"/>
  <c r="L38" i="13" s="1"/>
  <c r="L39" i="13" s="1"/>
  <c r="N3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中央薬剤治験2-1</author>
  </authors>
  <commentList>
    <comment ref="G11" authorId="0" shapeId="0" xr:uid="{25CC1909-878A-45A4-8D1B-0AD1BF7C988F}">
      <text>
        <r>
          <rPr>
            <b/>
            <sz val="9"/>
            <color indexed="81"/>
            <rFont val="MS P ゴシック"/>
            <family val="3"/>
            <charset val="128"/>
          </rPr>
          <t>中央薬剤治験2-1:</t>
        </r>
        <r>
          <rPr>
            <sz val="9"/>
            <color indexed="81"/>
            <rFont val="MS P ゴシック"/>
            <family val="3"/>
            <charset val="128"/>
          </rPr>
          <t xml:space="preserve">
ポイント数と症例数を入力してください</t>
        </r>
      </text>
    </comment>
    <comment ref="K14" authorId="0" shapeId="0" xr:uid="{AAB8DE13-43B5-4074-A1AD-7CEE4DB5EA59}">
      <text>
        <r>
          <rPr>
            <b/>
            <sz val="9"/>
            <color indexed="81"/>
            <rFont val="MS P ゴシック"/>
            <family val="3"/>
            <charset val="128"/>
          </rPr>
          <t>中央薬剤治験2-1:</t>
        </r>
        <r>
          <rPr>
            <sz val="9"/>
            <color indexed="81"/>
            <rFont val="MS P ゴシック"/>
            <family val="3"/>
            <charset val="128"/>
          </rPr>
          <t xml:space="preserve">
本項目は記載なしで可
</t>
        </r>
      </text>
    </comment>
    <comment ref="J15" authorId="0" shapeId="0" xr:uid="{B577AE1E-A9F2-4E78-8D2C-C9AF28231FCE}">
      <text>
        <r>
          <rPr>
            <b/>
            <sz val="9"/>
            <color indexed="81"/>
            <rFont val="MS P ゴシック"/>
            <family val="3"/>
            <charset val="128"/>
          </rPr>
          <t>中央薬剤治験2-1:</t>
        </r>
        <r>
          <rPr>
            <sz val="9"/>
            <color indexed="81"/>
            <rFont val="MS P ゴシック"/>
            <family val="3"/>
            <charset val="128"/>
          </rPr>
          <t xml:space="preserve">
観察期脱落症例数を入力して、ここから算出した費用を観察期脱落費用とする。
1症例あたり30､000円＋間接経費9,000円=39000円（税抜き）となります。</t>
        </r>
      </text>
    </comment>
    <comment ref="G19" authorId="0" shapeId="0" xr:uid="{9334913D-1430-41CD-8764-9AEC9515BC7A}">
      <text>
        <r>
          <rPr>
            <b/>
            <sz val="9"/>
            <color indexed="81"/>
            <rFont val="MS P ゴシック"/>
            <family val="3"/>
            <charset val="128"/>
          </rPr>
          <t>中央薬剤治験2-1:</t>
        </r>
        <r>
          <rPr>
            <sz val="9"/>
            <color indexed="81"/>
            <rFont val="MS P ゴシック"/>
            <family val="3"/>
            <charset val="128"/>
          </rPr>
          <t xml:space="preserve">
ポイント数と症例数を入力してください</t>
        </r>
      </text>
    </comment>
    <comment ref="K39" authorId="0" shapeId="0" xr:uid="{F26FFC94-0E8B-4C9C-BB97-3EEA9B11242F}">
      <text>
        <r>
          <rPr>
            <b/>
            <sz val="9"/>
            <color indexed="81"/>
            <rFont val="MS P ゴシック"/>
            <family val="3"/>
            <charset val="128"/>
          </rPr>
          <t>中央薬剤治験2-1:</t>
        </r>
        <r>
          <rPr>
            <sz val="9"/>
            <color indexed="81"/>
            <rFont val="MS P ゴシック"/>
            <family val="3"/>
            <charset val="128"/>
          </rPr>
          <t xml:space="preserve">
費用につきまして、
前述のとおり、スクリーニングで脱落した場合は本算出表の「B」より算出した費用
基本的に、本登録となり治験薬が開始されたら全額一括請求とする。ただし、マイルストーン払い
にも対応しますので要相談。
マイルストーン払いを希望する場合は支払い割合をご提示ください。
また、登録症例がなくても施設に治験薬が搬入された時点で、固定費として契約症例数と本算出表「C」より算出した金額を請求させていただきます。
（治験薬管理経費＋治験薬管理経費に係る間接経費）×契約症例数
</t>
        </r>
      </text>
    </comment>
  </commentList>
</comments>
</file>

<file path=xl/sharedStrings.xml><?xml version="1.0" encoding="utf-8"?>
<sst xmlns="http://schemas.openxmlformats.org/spreadsheetml/2006/main" count="84" uniqueCount="77">
  <si>
    <t>　</t>
  </si>
  <si>
    <t>　　　　　　　　　　治験受託費の算出基準（兼算出表）</t>
  </si>
  <si>
    <t>項　目</t>
  </si>
  <si>
    <t>　　　　　対　象　経　費　・　算　出　基　準</t>
  </si>
  <si>
    <t>　金額（円）</t>
  </si>
  <si>
    <t>床的研究、講演や文書の作成等に要する経費</t>
  </si>
  <si>
    <t>　　に使用される文書等の作成」については症例数を乗じないものとする。）</t>
  </si>
  <si>
    <t xml:space="preserve"> </t>
  </si>
  <si>
    <t>管理的経費</t>
  </si>
  <si>
    <t>　会経費等</t>
  </si>
  <si>
    <t>間接経費</t>
  </si>
  <si>
    <t>消費税等</t>
  </si>
  <si>
    <t>税込合計額</t>
  </si>
  <si>
    <t>支出額</t>
  </si>
  <si>
    <t>ポイント数</t>
  </si>
  <si>
    <t>症例数</t>
  </si>
  <si>
    <t>　【算出基準】購入額本体（消費税抜きの額）</t>
  </si>
  <si>
    <t>うち通勤</t>
  </si>
  <si>
    <t>対象額計</t>
  </si>
  <si>
    <t>　　（対象数値）</t>
  </si>
  <si>
    <t>税抜合計</t>
  </si>
  <si>
    <t>(控除額）</t>
    <rPh sb="1" eb="3">
      <t>コウジョ</t>
    </rPh>
    <rPh sb="3" eb="4">
      <t>ガク</t>
    </rPh>
    <phoneticPr fontId="2"/>
  </si>
  <si>
    <t>　当該試験に必要な事務的、管理的経費</t>
    <rPh sb="3" eb="5">
      <t>シケン</t>
    </rPh>
    <phoneticPr fontId="2"/>
  </si>
  <si>
    <t>ア　備品費　当該試験に必要な器械器具の購入に要する経費</t>
    <rPh sb="8" eb="10">
      <t>シケン</t>
    </rPh>
    <phoneticPr fontId="2"/>
  </si>
  <si>
    <t>イ　賃金　当該試験を実施するために雇用する非常勤職員に対して支払う経費</t>
    <rPh sb="7" eb="9">
      <t>シケン</t>
    </rPh>
    <phoneticPr fontId="2"/>
  </si>
  <si>
    <t>ウ　管理費　当該試験に必要な光熱水費、消耗品費、印刷費、通信費、治験審査委員</t>
    <rPh sb="8" eb="10">
      <t>シケン</t>
    </rPh>
    <phoneticPr fontId="2"/>
  </si>
  <si>
    <t>　</t>
    <phoneticPr fontId="2"/>
  </si>
  <si>
    <t>対照群</t>
    <rPh sb="0" eb="2">
      <t>タイショウ</t>
    </rPh>
    <rPh sb="2" eb="3">
      <t>グン</t>
    </rPh>
    <phoneticPr fontId="2"/>
  </si>
  <si>
    <t>試験群</t>
    <rPh sb="0" eb="2">
      <t>シケン</t>
    </rPh>
    <rPh sb="2" eb="3">
      <t>グン</t>
    </rPh>
    <phoneticPr fontId="2"/>
  </si>
  <si>
    <t>症例数</t>
    <rPh sb="0" eb="2">
      <t>ショウレイ</t>
    </rPh>
    <rPh sb="2" eb="3">
      <t>スウ</t>
    </rPh>
    <phoneticPr fontId="2"/>
  </si>
  <si>
    <t>治験に係る必要経費と算出基準（兼算出表）</t>
    <rPh sb="0" eb="2">
      <t>チケン</t>
    </rPh>
    <phoneticPr fontId="2"/>
  </si>
  <si>
    <t>治験薬管理経費</t>
    <rPh sb="2" eb="3">
      <t>ヤク</t>
    </rPh>
    <rPh sb="3" eb="5">
      <t>カンリ</t>
    </rPh>
    <phoneticPr fontId="2"/>
  </si>
  <si>
    <t>　治験薬の保存､管理に要する経費</t>
    <rPh sb="1" eb="3">
      <t>チケン</t>
    </rPh>
    <rPh sb="3" eb="4">
      <t>ヤク</t>
    </rPh>
    <rPh sb="5" eb="7">
      <t>ホゾン</t>
    </rPh>
    <rPh sb="8" eb="10">
      <t>カンリ</t>
    </rPh>
    <rPh sb="11" eb="12">
      <t>ヨウ</t>
    </rPh>
    <rPh sb="14" eb="16">
      <t>ケイヒ</t>
    </rPh>
    <phoneticPr fontId="2"/>
  </si>
  <si>
    <t>治験等研究経費</t>
    <phoneticPr fontId="2"/>
  </si>
  <si>
    <t>　（対象数値）</t>
    <phoneticPr fontId="2"/>
  </si>
  <si>
    <t>ポイント数</t>
    <phoneticPr fontId="2"/>
  </si>
  <si>
    <t xml:space="preserve"> </t>
    <phoneticPr fontId="2"/>
  </si>
  <si>
    <t xml:space="preserve">　　※ポイント数の算出等は別紙のとおり    </t>
    <phoneticPr fontId="2"/>
  </si>
  <si>
    <t>【直接経費計】</t>
    <phoneticPr fontId="2"/>
  </si>
  <si>
    <t>【間接経費計】</t>
    <phoneticPr fontId="2"/>
  </si>
  <si>
    <t>（前回までの部分精算額（税抜））</t>
    <rPh sb="1" eb="3">
      <t>ゼンカイ</t>
    </rPh>
    <rPh sb="6" eb="8">
      <t>ブブン</t>
    </rPh>
    <rPh sb="8" eb="10">
      <t>セイサン</t>
    </rPh>
    <rPh sb="10" eb="11">
      <t>ガク</t>
    </rPh>
    <rPh sb="12" eb="13">
      <t>ゼイ</t>
    </rPh>
    <rPh sb="13" eb="14">
      <t>ヌ</t>
    </rPh>
    <phoneticPr fontId="2"/>
  </si>
  <si>
    <t>対象額</t>
    <rPh sb="0" eb="2">
      <t>タイショウ</t>
    </rPh>
    <rPh sb="2" eb="3">
      <t>ガク</t>
    </rPh>
    <phoneticPr fontId="2"/>
  </si>
  <si>
    <t>　</t>
    <phoneticPr fontId="2"/>
  </si>
  <si>
    <t>A</t>
    <phoneticPr fontId="2"/>
  </si>
  <si>
    <t>L</t>
    <phoneticPr fontId="2"/>
  </si>
  <si>
    <t>観察期脱落症例費</t>
    <rPh sb="0" eb="7">
      <t>カンサツキダツラクショウレイ</t>
    </rPh>
    <rPh sb="7" eb="8">
      <t>ヒ</t>
    </rPh>
    <phoneticPr fontId="2"/>
  </si>
  <si>
    <t>【算出基準】ポイント数×6,000円×症例数</t>
    <phoneticPr fontId="2"/>
  </si>
  <si>
    <t>　類似薬品の研究、対象疾病の研究、多施設間の研究協議、補充的な非臨</t>
    <phoneticPr fontId="2"/>
  </si>
  <si>
    <t>【算出基準】ポイント数×1,000円×症例数</t>
    <phoneticPr fontId="2"/>
  </si>
  <si>
    <t>【算出基準】30,000円×観察期脱落症例数</t>
    <rPh sb="14" eb="16">
      <t>カンサツ</t>
    </rPh>
    <rPh sb="16" eb="17">
      <t>キ</t>
    </rPh>
    <rPh sb="17" eb="19">
      <t>ダツラク</t>
    </rPh>
    <phoneticPr fontId="2"/>
  </si>
  <si>
    <t>B</t>
    <phoneticPr fontId="2"/>
  </si>
  <si>
    <t>　（対象数値）</t>
    <phoneticPr fontId="2"/>
  </si>
  <si>
    <t>症例数</t>
    <phoneticPr fontId="2"/>
  </si>
  <si>
    <t>C</t>
    <phoneticPr fontId="2"/>
  </si>
  <si>
    <t>E</t>
    <phoneticPr fontId="2"/>
  </si>
  <si>
    <t>F</t>
    <phoneticPr fontId="2"/>
  </si>
  <si>
    <t>H</t>
    <phoneticPr fontId="2"/>
  </si>
  <si>
    <t>I</t>
    <phoneticPr fontId="2"/>
  </si>
  <si>
    <t>K</t>
    <phoneticPr fontId="2"/>
  </si>
  <si>
    <t>J</t>
    <phoneticPr fontId="2"/>
  </si>
  <si>
    <t>観察期脱落症例数</t>
    <phoneticPr fontId="2"/>
  </si>
  <si>
    <t>D</t>
    <phoneticPr fontId="2"/>
  </si>
  <si>
    <t>G</t>
    <phoneticPr fontId="2"/>
  </si>
  <si>
    <t>　当該治験の同意取得後、治験薬投与に至らなかった症例に対する研究経費</t>
    <phoneticPr fontId="2"/>
  </si>
  <si>
    <t>　（対象数値）</t>
    <phoneticPr fontId="2"/>
  </si>
  <si>
    <t>　【算出基準】（A＋D＋E）×10/100（円未満切捨）</t>
    <phoneticPr fontId="2"/>
  </si>
  <si>
    <t>【算出基準】G×30/100（円未満切捨）</t>
    <phoneticPr fontId="2"/>
  </si>
  <si>
    <r>
      <rPr>
        <sz val="11"/>
        <rFont val="ＭＳ Ｐゴシック"/>
        <family val="3"/>
        <charset val="128"/>
      </rPr>
      <t>G＋I－J</t>
    </r>
    <phoneticPr fontId="2"/>
  </si>
  <si>
    <t>K＋L</t>
    <phoneticPr fontId="2"/>
  </si>
  <si>
    <t>　　※ポイント数の算出等は別紙のとおり（ただし、「Q症例発表、R承認申請</t>
    <phoneticPr fontId="2"/>
  </si>
  <si>
    <t>K×10/100（円未満切捨）</t>
    <phoneticPr fontId="2"/>
  </si>
  <si>
    <t>1症例単価</t>
    <rPh sb="1" eb="3">
      <t>ショウレイ</t>
    </rPh>
    <rPh sb="3" eb="5">
      <t>タンカ</t>
    </rPh>
    <phoneticPr fontId="2"/>
  </si>
  <si>
    <t>作成日：</t>
    <rPh sb="0" eb="2">
      <t>サクセイ</t>
    </rPh>
    <rPh sb="2" eb="3">
      <t>ビ</t>
    </rPh>
    <phoneticPr fontId="2"/>
  </si>
  <si>
    <t>　【算出基準】（通勤手当×100/110）+その他の賃金　(円未満切捨）</t>
    <phoneticPr fontId="2"/>
  </si>
  <si>
    <t>　技術料、機器損料等</t>
    <rPh sb="5" eb="7">
      <t>キキ</t>
    </rPh>
    <phoneticPr fontId="2"/>
  </si>
  <si>
    <t>治験実施計画書番号：</t>
    <rPh sb="0" eb="2">
      <t>チケン</t>
    </rPh>
    <rPh sb="2" eb="4">
      <t>ジッシ</t>
    </rPh>
    <rPh sb="4" eb="7">
      <t>ケイカクショ</t>
    </rPh>
    <rPh sb="7" eb="9">
      <t>バンゴウ</t>
    </rPh>
    <phoneticPr fontId="2"/>
  </si>
  <si>
    <t>治験薬：</t>
    <rPh sb="0" eb="3">
      <t>チケンヤク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</si>
</sst>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sz val="11"/>
      <name val="ＭＳ ゴシック"/>
      <family val="3"/>
      <charset val="128"/>
    </font>
    <font>
      <sz val="10"/>
      <name val="ＭＳ Ｐ明朝"/>
      <family val="1"/>
      <charset val="128"/>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73">
    <xf numFmtId="0" fontId="0" fillId="0" borderId="0" xfId="0"/>
    <xf numFmtId="0" fontId="4" fillId="0" borderId="0" xfId="0" applyFont="1"/>
    <xf numFmtId="0" fontId="3" fillId="0" borderId="0" xfId="0" applyFont="1"/>
    <xf numFmtId="0" fontId="3" fillId="0" borderId="1" xfId="0" applyFont="1" applyBorder="1" applyAlignment="1">
      <alignment horizontal="center"/>
    </xf>
    <xf numFmtId="0" fontId="3" fillId="0" borderId="2" xfId="0" applyFont="1" applyBorder="1"/>
    <xf numFmtId="0" fontId="3" fillId="0" borderId="3" xfId="0" applyFont="1" applyBorder="1"/>
    <xf numFmtId="0" fontId="3" fillId="0" borderId="4" xfId="0" applyFont="1" applyBorder="1"/>
    <xf numFmtId="0" fontId="3" fillId="0" borderId="2" xfId="0" applyFont="1" applyBorder="1" applyAlignment="1">
      <alignment horizontal="center"/>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1" fillId="0" borderId="0" xfId="0" applyFont="1"/>
    <xf numFmtId="0" fontId="5" fillId="2" borderId="10" xfId="0" applyFont="1" applyFill="1" applyBorder="1"/>
    <xf numFmtId="0" fontId="5" fillId="2" borderId="0" xfId="0" applyFont="1" applyFill="1"/>
    <xf numFmtId="0" fontId="5" fillId="2" borderId="11" xfId="0" applyFont="1" applyFill="1" applyBorder="1"/>
    <xf numFmtId="0" fontId="5" fillId="0" borderId="12" xfId="0" applyFont="1" applyBorder="1" applyAlignment="1">
      <alignment horizontal="center"/>
    </xf>
    <xf numFmtId="0" fontId="5" fillId="0" borderId="9" xfId="0" applyFont="1" applyBorder="1" applyAlignment="1">
      <alignment horizontal="center"/>
    </xf>
    <xf numFmtId="0" fontId="3" fillId="0" borderId="9" xfId="0" applyFont="1" applyBorder="1" applyAlignment="1">
      <alignment horizontal="center"/>
    </xf>
    <xf numFmtId="0" fontId="5" fillId="0" borderId="0" xfId="0" applyFont="1"/>
    <xf numFmtId="0" fontId="5" fillId="0" borderId="11" xfId="0" applyFont="1" applyBorder="1"/>
    <xf numFmtId="49" fontId="0" fillId="0" borderId="0" xfId="0" applyNumberFormat="1" applyAlignment="1">
      <alignment horizontal="right"/>
    </xf>
    <xf numFmtId="0" fontId="0" fillId="2" borderId="10" xfId="0" applyFill="1" applyBorder="1" applyAlignment="1">
      <alignment horizontal="center"/>
    </xf>
    <xf numFmtId="0" fontId="3" fillId="0" borderId="13" xfId="0" applyFont="1" applyBorder="1"/>
    <xf numFmtId="0" fontId="3" fillId="3" borderId="0" xfId="0" applyFont="1" applyFill="1"/>
    <xf numFmtId="0" fontId="0" fillId="0" borderId="6" xfId="0" applyBorder="1" applyAlignment="1">
      <alignment horizontal="center"/>
    </xf>
    <xf numFmtId="3" fontId="0" fillId="0" borderId="8" xfId="0" applyNumberFormat="1" applyBorder="1"/>
    <xf numFmtId="0" fontId="0" fillId="0" borderId="10" xfId="0" applyBorder="1" applyAlignment="1">
      <alignment horizontal="center"/>
    </xf>
    <xf numFmtId="3" fontId="0" fillId="0" borderId="11" xfId="0" applyNumberFormat="1" applyBorder="1"/>
    <xf numFmtId="3" fontId="0" fillId="2" borderId="11" xfId="0" applyNumberFormat="1" applyFill="1" applyBorder="1"/>
    <xf numFmtId="0" fontId="5" fillId="3" borderId="10" xfId="0" applyFont="1" applyFill="1" applyBorder="1"/>
    <xf numFmtId="3" fontId="3" fillId="3" borderId="0" xfId="0" applyNumberFormat="1" applyFont="1" applyFill="1"/>
    <xf numFmtId="3" fontId="3" fillId="3" borderId="11" xfId="0" applyNumberFormat="1" applyFont="1" applyFill="1" applyBorder="1"/>
    <xf numFmtId="0" fontId="0" fillId="3" borderId="10" xfId="0" applyFill="1" applyBorder="1" applyAlignment="1">
      <alignment horizontal="center"/>
    </xf>
    <xf numFmtId="3" fontId="0" fillId="3" borderId="11" xfId="0" applyNumberFormat="1" applyFill="1" applyBorder="1"/>
    <xf numFmtId="0" fontId="0" fillId="0" borderId="18" xfId="0" applyBorder="1" applyAlignment="1">
      <alignment horizontal="center"/>
    </xf>
    <xf numFmtId="0" fontId="0" fillId="0" borderId="22" xfId="0" applyBorder="1" applyAlignment="1">
      <alignment horizontal="center"/>
    </xf>
    <xf numFmtId="0" fontId="0" fillId="0" borderId="9" xfId="0" applyBorder="1" applyAlignment="1">
      <alignment horizontal="center"/>
    </xf>
    <xf numFmtId="0" fontId="7" fillId="0" borderId="0" xfId="0" applyFont="1"/>
    <xf numFmtId="3" fontId="3" fillId="0" borderId="0" xfId="0" applyNumberFormat="1" applyFont="1"/>
    <xf numFmtId="3" fontId="3" fillId="0" borderId="11" xfId="0" applyNumberFormat="1" applyFont="1" applyBorder="1"/>
    <xf numFmtId="0" fontId="3" fillId="0" borderId="14" xfId="0" applyFont="1" applyBorder="1"/>
    <xf numFmtId="3" fontId="3" fillId="0" borderId="14" xfId="0" applyNumberFormat="1" applyFont="1" applyBorder="1"/>
    <xf numFmtId="3" fontId="3" fillId="0" borderId="15" xfId="0" applyNumberFormat="1" applyFont="1" applyBorder="1"/>
    <xf numFmtId="0" fontId="6" fillId="0" borderId="10" xfId="0" applyFont="1" applyBorder="1"/>
    <xf numFmtId="3" fontId="3" fillId="0" borderId="7" xfId="0" applyNumberFormat="1" applyFont="1" applyBorder="1"/>
    <xf numFmtId="3" fontId="3" fillId="0" borderId="8" xfId="0" applyNumberFormat="1" applyFont="1" applyBorder="1"/>
    <xf numFmtId="0" fontId="6" fillId="0" borderId="0" xfId="0" applyFont="1"/>
    <xf numFmtId="0" fontId="0" fillId="0" borderId="13" xfId="0" applyBorder="1" applyAlignment="1">
      <alignment horizontal="center"/>
    </xf>
    <xf numFmtId="3" fontId="0" fillId="0" borderId="15" xfId="0" applyNumberFormat="1" applyBorder="1"/>
    <xf numFmtId="0" fontId="0" fillId="0" borderId="19" xfId="0" applyBorder="1"/>
    <xf numFmtId="0" fontId="0" fillId="0" borderId="20" xfId="0" applyBorder="1"/>
    <xf numFmtId="0" fontId="0" fillId="0" borderId="21" xfId="0" applyBorder="1"/>
    <xf numFmtId="0" fontId="0" fillId="0" borderId="19" xfId="0" applyBorder="1" applyAlignment="1">
      <alignment horizontal="center"/>
    </xf>
    <xf numFmtId="3" fontId="0" fillId="0" borderId="21" xfId="0" applyNumberFormat="1" applyBorder="1"/>
    <xf numFmtId="0" fontId="3" fillId="0" borderId="16" xfId="0" applyFont="1" applyBorder="1"/>
    <xf numFmtId="0" fontId="3" fillId="0" borderId="17" xfId="0" applyFont="1" applyBorder="1"/>
    <xf numFmtId="0" fontId="3" fillId="0" borderId="23" xfId="0" applyFont="1" applyBorder="1"/>
    <xf numFmtId="0" fontId="0" fillId="0" borderId="16" xfId="0" applyBorder="1" applyAlignment="1">
      <alignment horizontal="center"/>
    </xf>
    <xf numFmtId="3" fontId="0" fillId="0" borderId="23" xfId="0" applyNumberFormat="1" applyBorder="1"/>
    <xf numFmtId="0" fontId="0" fillId="0" borderId="10" xfId="0" applyBorder="1"/>
    <xf numFmtId="0" fontId="0" fillId="0" borderId="11" xfId="0" applyBorder="1"/>
    <xf numFmtId="0" fontId="5" fillId="0" borderId="10" xfId="0" applyFont="1" applyBorder="1"/>
    <xf numFmtId="0" fontId="5" fillId="0" borderId="13" xfId="0" applyFont="1" applyBorder="1"/>
    <xf numFmtId="0" fontId="5" fillId="0" borderId="14" xfId="0" applyFont="1" applyBorder="1"/>
    <xf numFmtId="0" fontId="5" fillId="0" borderId="15" xfId="0" applyFont="1" applyBorder="1"/>
    <xf numFmtId="3" fontId="0" fillId="2" borderId="0" xfId="0" applyNumberFormat="1" applyFill="1"/>
    <xf numFmtId="3" fontId="0" fillId="0" borderId="0" xfId="0" applyNumberFormat="1"/>
    <xf numFmtId="14" fontId="0" fillId="0" borderId="0" xfId="0" applyNumberForma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61"/>
  <sheetViews>
    <sheetView tabSelected="1" view="pageBreakPreview" topLeftCell="B1" zoomScaleNormal="100" zoomScaleSheetLayoutView="100" workbookViewId="0">
      <selection activeCell="I1" sqref="I1"/>
    </sheetView>
  </sheetViews>
  <sheetFormatPr defaultRowHeight="13.5"/>
  <cols>
    <col min="3" max="3" width="17.625" customWidth="1"/>
    <col min="4" max="4" width="11.625" customWidth="1"/>
    <col min="10" max="10" width="9.75" bestFit="1" customWidth="1"/>
    <col min="11" max="11" width="2.625" customWidth="1"/>
    <col min="12" max="12" width="11.625" customWidth="1"/>
    <col min="13" max="13" width="2.625" customWidth="1"/>
  </cols>
  <sheetData>
    <row r="1" spans="3:14" ht="20.100000000000001" customHeight="1">
      <c r="D1" s="1" t="s">
        <v>30</v>
      </c>
      <c r="L1" s="25"/>
    </row>
    <row r="2" spans="3:14" ht="20.100000000000001" customHeight="1">
      <c r="C2" s="2" t="s">
        <v>0</v>
      </c>
      <c r="D2" s="2" t="s">
        <v>1</v>
      </c>
      <c r="E2" s="2" t="s">
        <v>0</v>
      </c>
      <c r="F2" s="2"/>
      <c r="G2" s="2"/>
      <c r="H2" s="2" t="s">
        <v>75</v>
      </c>
      <c r="J2" s="2"/>
      <c r="K2" s="2"/>
      <c r="L2" s="2"/>
    </row>
    <row r="3" spans="3:14" ht="20.100000000000001" customHeight="1">
      <c r="C3" s="16" t="s">
        <v>26</v>
      </c>
      <c r="D3" s="2"/>
      <c r="E3" s="2"/>
      <c r="F3" s="2"/>
      <c r="G3" s="2"/>
      <c r="H3" s="2" t="s">
        <v>76</v>
      </c>
      <c r="J3" s="2"/>
      <c r="K3" s="2"/>
      <c r="L3" s="2"/>
    </row>
    <row r="4" spans="3:14" ht="20.100000000000001" customHeight="1">
      <c r="C4" s="16"/>
      <c r="D4" s="2"/>
      <c r="E4" s="2"/>
      <c r="F4" s="2"/>
      <c r="G4" s="2"/>
      <c r="H4" s="2"/>
      <c r="I4" s="2"/>
      <c r="J4" s="2"/>
      <c r="K4" s="2"/>
      <c r="L4" s="2"/>
    </row>
    <row r="5" spans="3:14" ht="20.100000000000001" customHeight="1">
      <c r="C5" s="3" t="s">
        <v>2</v>
      </c>
      <c r="D5" s="4"/>
      <c r="E5" s="5" t="s">
        <v>3</v>
      </c>
      <c r="F5" s="5"/>
      <c r="G5" s="5"/>
      <c r="H5" s="5"/>
      <c r="I5" s="5"/>
      <c r="J5" s="6"/>
      <c r="K5" s="7"/>
      <c r="L5" s="6" t="s">
        <v>4</v>
      </c>
      <c r="N5" t="s">
        <v>71</v>
      </c>
    </row>
    <row r="6" spans="3:14" ht="20.100000000000001" customHeight="1">
      <c r="C6" s="8"/>
      <c r="D6" s="9" t="s">
        <v>47</v>
      </c>
      <c r="E6" s="10"/>
      <c r="F6" s="10"/>
      <c r="G6" s="10"/>
      <c r="H6" s="10"/>
      <c r="I6" s="10"/>
      <c r="J6" s="11"/>
      <c r="K6" s="29"/>
      <c r="L6" s="30"/>
    </row>
    <row r="7" spans="3:14" ht="20.100000000000001" customHeight="1">
      <c r="C7" s="12"/>
      <c r="D7" s="13" t="s">
        <v>5</v>
      </c>
      <c r="E7" s="2"/>
      <c r="F7" s="2"/>
      <c r="G7" s="2"/>
      <c r="H7" s="2"/>
      <c r="I7" s="2"/>
      <c r="J7" s="14"/>
      <c r="K7" s="31"/>
      <c r="L7" s="32"/>
    </row>
    <row r="8" spans="3:14" ht="20.100000000000001" customHeight="1">
      <c r="C8" s="12" t="s">
        <v>33</v>
      </c>
      <c r="D8" s="17" t="s">
        <v>46</v>
      </c>
      <c r="E8" s="18"/>
      <c r="F8" s="18"/>
      <c r="G8" s="18"/>
      <c r="H8" s="18"/>
      <c r="I8" s="18"/>
      <c r="J8" s="19"/>
      <c r="K8" s="26" t="s">
        <v>43</v>
      </c>
      <c r="L8" s="33">
        <f>(G11*6000*J11)+(G12*6000*J12)</f>
        <v>0</v>
      </c>
      <c r="N8" s="70">
        <f>(G11*6000*1)</f>
        <v>0</v>
      </c>
    </row>
    <row r="9" spans="3:14" ht="20.100000000000001" customHeight="1">
      <c r="C9" s="12"/>
      <c r="D9" s="13" t="s">
        <v>69</v>
      </c>
      <c r="E9" s="2"/>
      <c r="F9" s="2"/>
      <c r="G9" s="2"/>
      <c r="H9" s="2"/>
      <c r="I9" s="2"/>
      <c r="J9" s="14"/>
      <c r="K9" s="31"/>
      <c r="L9" s="32"/>
    </row>
    <row r="10" spans="3:14" ht="20.100000000000001" customHeight="1">
      <c r="C10" s="12"/>
      <c r="D10" s="13" t="s">
        <v>6</v>
      </c>
      <c r="E10" s="2"/>
      <c r="F10" s="2"/>
      <c r="G10" s="2"/>
      <c r="H10" s="2"/>
      <c r="I10" s="2"/>
      <c r="J10" s="14"/>
      <c r="K10" s="31" t="s">
        <v>7</v>
      </c>
      <c r="L10" s="32"/>
    </row>
    <row r="11" spans="3:14" ht="20.100000000000001" customHeight="1">
      <c r="C11" s="12"/>
      <c r="D11" s="13" t="s">
        <v>34</v>
      </c>
      <c r="E11" s="2" t="s">
        <v>28</v>
      </c>
      <c r="F11" s="2" t="s">
        <v>35</v>
      </c>
      <c r="G11" s="2"/>
      <c r="H11" s="2"/>
      <c r="I11" s="2" t="s">
        <v>29</v>
      </c>
      <c r="J11" s="14"/>
      <c r="K11" s="31"/>
      <c r="L11" s="32"/>
    </row>
    <row r="12" spans="3:14" ht="20.100000000000001" customHeight="1">
      <c r="C12" s="12"/>
      <c r="D12" s="13" t="s">
        <v>36</v>
      </c>
      <c r="E12" s="2" t="s">
        <v>27</v>
      </c>
      <c r="F12" s="2" t="s">
        <v>14</v>
      </c>
      <c r="G12" s="43">
        <v>0</v>
      </c>
      <c r="H12" s="2"/>
      <c r="I12" s="2" t="s">
        <v>15</v>
      </c>
      <c r="J12" s="44">
        <v>0</v>
      </c>
      <c r="K12" s="31"/>
      <c r="L12" s="32"/>
    </row>
    <row r="13" spans="3:14" ht="20.100000000000001" customHeight="1">
      <c r="C13" s="8"/>
      <c r="D13" s="9" t="s">
        <v>63</v>
      </c>
      <c r="E13" s="10"/>
      <c r="F13" s="10"/>
      <c r="G13" s="49"/>
      <c r="H13" s="10"/>
      <c r="I13" s="10"/>
      <c r="J13" s="50"/>
      <c r="K13" s="29"/>
      <c r="L13" s="30"/>
    </row>
    <row r="14" spans="3:14" ht="20.100000000000001" customHeight="1">
      <c r="C14" s="12" t="s">
        <v>45</v>
      </c>
      <c r="D14" s="34" t="s">
        <v>49</v>
      </c>
      <c r="E14" s="28"/>
      <c r="F14" s="28"/>
      <c r="G14" s="35"/>
      <c r="H14" s="28"/>
      <c r="I14" s="28"/>
      <c r="J14" s="36"/>
      <c r="K14" s="37" t="s">
        <v>50</v>
      </c>
      <c r="L14" s="38">
        <f>30000*J15</f>
        <v>0</v>
      </c>
    </row>
    <row r="15" spans="3:14" ht="20.100000000000001" customHeight="1">
      <c r="C15" s="15"/>
      <c r="D15" s="27" t="s">
        <v>64</v>
      </c>
      <c r="E15" s="45"/>
      <c r="F15" s="45"/>
      <c r="G15" s="46"/>
      <c r="H15" s="45" t="s">
        <v>60</v>
      </c>
      <c r="I15" s="45"/>
      <c r="J15" s="47">
        <v>0</v>
      </c>
      <c r="K15" s="52"/>
      <c r="L15" s="53"/>
    </row>
    <row r="16" spans="3:14" ht="20.100000000000001" customHeight="1">
      <c r="C16" s="8"/>
      <c r="D16" s="9" t="s">
        <v>32</v>
      </c>
      <c r="E16" s="10"/>
      <c r="F16" s="10"/>
      <c r="G16" s="10"/>
      <c r="H16" s="10"/>
      <c r="I16" s="10"/>
      <c r="J16" s="11"/>
      <c r="K16" s="29"/>
      <c r="L16" s="30"/>
    </row>
    <row r="17" spans="3:14" ht="20.100000000000001" customHeight="1">
      <c r="C17" s="12" t="s">
        <v>31</v>
      </c>
      <c r="D17" s="17" t="s">
        <v>48</v>
      </c>
      <c r="E17" s="18"/>
      <c r="F17" s="18"/>
      <c r="G17" s="18"/>
      <c r="H17" s="18"/>
      <c r="I17" s="18"/>
      <c r="J17" s="19"/>
      <c r="K17" s="26" t="s">
        <v>53</v>
      </c>
      <c r="L17" s="33">
        <f>(G19*1000*J19)</f>
        <v>0</v>
      </c>
      <c r="N17" s="70">
        <f>(G19*1000*1)</f>
        <v>0</v>
      </c>
    </row>
    <row r="18" spans="3:14" ht="20.100000000000001" customHeight="1">
      <c r="C18" s="12"/>
      <c r="D18" s="13" t="s">
        <v>37</v>
      </c>
      <c r="E18" s="23"/>
      <c r="F18" s="23"/>
      <c r="G18" s="23"/>
      <c r="H18" s="23"/>
      <c r="I18" s="23"/>
      <c r="J18" s="24"/>
      <c r="K18" s="31"/>
      <c r="L18" s="32"/>
    </row>
    <row r="19" spans="3:14" ht="20.100000000000001" customHeight="1">
      <c r="C19" s="12"/>
      <c r="D19" s="13" t="s">
        <v>51</v>
      </c>
      <c r="E19" s="2"/>
      <c r="F19" s="2" t="s">
        <v>14</v>
      </c>
      <c r="G19" s="43"/>
      <c r="H19" s="2"/>
      <c r="I19" s="2" t="s">
        <v>52</v>
      </c>
      <c r="J19" s="44"/>
      <c r="K19" s="31"/>
      <c r="L19" s="32"/>
    </row>
    <row r="20" spans="3:14" ht="20.100000000000001" customHeight="1">
      <c r="C20" s="8" t="s">
        <v>0</v>
      </c>
      <c r="D20" s="9" t="s">
        <v>22</v>
      </c>
      <c r="E20" s="10"/>
      <c r="F20" s="10"/>
      <c r="G20" s="10"/>
      <c r="H20" s="10"/>
      <c r="I20" s="10"/>
      <c r="J20" s="11"/>
      <c r="K20" s="29"/>
      <c r="L20" s="30"/>
    </row>
    <row r="21" spans="3:14" ht="20.100000000000001" customHeight="1">
      <c r="C21" s="12"/>
      <c r="D21" s="48" t="s">
        <v>23</v>
      </c>
      <c r="E21" s="2"/>
      <c r="F21" s="2"/>
      <c r="G21" s="2"/>
      <c r="H21" s="2"/>
      <c r="I21" s="2"/>
      <c r="J21" s="14"/>
      <c r="K21" s="31"/>
      <c r="L21" s="32"/>
    </row>
    <row r="22" spans="3:14" ht="20.100000000000001" customHeight="1">
      <c r="C22" s="12"/>
      <c r="D22" s="17" t="s">
        <v>16</v>
      </c>
      <c r="E22" s="18"/>
      <c r="F22" s="18"/>
      <c r="G22" s="18"/>
      <c r="H22" s="18"/>
      <c r="I22" s="18"/>
      <c r="J22" s="19"/>
      <c r="K22" s="26" t="s">
        <v>61</v>
      </c>
      <c r="L22" s="33">
        <f>J23</f>
        <v>0</v>
      </c>
      <c r="N22" s="70"/>
    </row>
    <row r="23" spans="3:14" ht="20.100000000000001" customHeight="1">
      <c r="C23" s="12"/>
      <c r="D23" s="13" t="s">
        <v>19</v>
      </c>
      <c r="E23" s="2"/>
      <c r="F23" s="2"/>
      <c r="G23" s="43"/>
      <c r="H23" s="2"/>
      <c r="I23" s="2" t="s">
        <v>13</v>
      </c>
      <c r="J23" s="44">
        <v>0</v>
      </c>
      <c r="K23" s="31"/>
      <c r="L23" s="32"/>
    </row>
    <row r="24" spans="3:14" ht="20.100000000000001" customHeight="1">
      <c r="C24" s="12" t="s">
        <v>8</v>
      </c>
      <c r="D24" s="48" t="s">
        <v>24</v>
      </c>
      <c r="E24" s="2"/>
      <c r="F24" s="2"/>
      <c r="G24" s="2"/>
      <c r="H24" s="2"/>
      <c r="I24" s="2"/>
      <c r="J24" s="14"/>
      <c r="K24" s="31"/>
      <c r="L24" s="32"/>
    </row>
    <row r="25" spans="3:14" ht="20.100000000000001" customHeight="1">
      <c r="C25" s="12"/>
      <c r="D25" s="17" t="s">
        <v>73</v>
      </c>
      <c r="E25" s="18"/>
      <c r="F25" s="18"/>
      <c r="G25" s="18"/>
      <c r="H25" s="18"/>
      <c r="I25" s="18"/>
      <c r="J25" s="19"/>
      <c r="K25" s="26" t="s">
        <v>54</v>
      </c>
      <c r="L25" s="33">
        <f>ROUND(J26/1.1,1)+G26-J26</f>
        <v>0</v>
      </c>
      <c r="N25" s="70"/>
    </row>
    <row r="26" spans="3:14" ht="20.100000000000001" customHeight="1">
      <c r="C26" s="12"/>
      <c r="D26" s="13" t="s">
        <v>19</v>
      </c>
      <c r="E26" s="2"/>
      <c r="F26" s="2" t="s">
        <v>13</v>
      </c>
      <c r="G26" s="43">
        <v>0</v>
      </c>
      <c r="H26" s="2"/>
      <c r="I26" s="2" t="s">
        <v>17</v>
      </c>
      <c r="J26" s="44">
        <v>0</v>
      </c>
      <c r="K26" s="31"/>
      <c r="L26" s="32"/>
    </row>
    <row r="27" spans="3:14" ht="20.100000000000001" customHeight="1">
      <c r="C27" s="12"/>
      <c r="D27" s="48" t="s">
        <v>25</v>
      </c>
      <c r="E27" s="2"/>
      <c r="F27" s="2"/>
      <c r="G27" s="2"/>
      <c r="H27" s="2"/>
      <c r="I27" s="2"/>
      <c r="J27" s="14"/>
      <c r="K27" s="31"/>
      <c r="L27" s="32"/>
    </row>
    <row r="28" spans="3:14" ht="20.100000000000001" customHeight="1">
      <c r="C28" s="12"/>
      <c r="D28" s="51" t="s">
        <v>9</v>
      </c>
      <c r="E28" s="2"/>
      <c r="F28" s="2"/>
      <c r="G28" s="2"/>
      <c r="H28" s="2"/>
      <c r="I28" s="2"/>
      <c r="J28" s="14"/>
      <c r="K28" s="31"/>
      <c r="L28" s="32"/>
    </row>
    <row r="29" spans="3:14" ht="20.100000000000001" customHeight="1">
      <c r="C29" s="12"/>
      <c r="D29" s="18" t="s">
        <v>65</v>
      </c>
      <c r="E29" s="18"/>
      <c r="F29" s="18"/>
      <c r="G29" s="18"/>
      <c r="H29" s="18"/>
      <c r="I29" s="18"/>
      <c r="J29" s="19"/>
      <c r="K29" s="26" t="s">
        <v>55</v>
      </c>
      <c r="L29" s="33">
        <f>INT(J30*0.1)</f>
        <v>0</v>
      </c>
      <c r="N29" s="70">
        <f>(N8+N22+N25)*0.1</f>
        <v>0</v>
      </c>
    </row>
    <row r="30" spans="3:14" ht="20.100000000000001" customHeight="1">
      <c r="C30" s="15"/>
      <c r="D30" s="13" t="s">
        <v>19</v>
      </c>
      <c r="E30" s="2"/>
      <c r="F30" s="2"/>
      <c r="G30" s="43"/>
      <c r="H30" s="2"/>
      <c r="I30" s="2" t="s">
        <v>18</v>
      </c>
      <c r="J30" s="44">
        <f>L8+L22+L25</f>
        <v>0</v>
      </c>
      <c r="K30" s="52"/>
      <c r="L30" s="53"/>
    </row>
    <row r="31" spans="3:14" ht="20.100000000000001" customHeight="1" thickBot="1">
      <c r="C31" s="39" t="s">
        <v>38</v>
      </c>
      <c r="D31" s="54"/>
      <c r="E31" s="55"/>
      <c r="F31" s="55"/>
      <c r="G31" s="55"/>
      <c r="H31" s="55"/>
      <c r="I31" s="55"/>
      <c r="J31" s="56"/>
      <c r="K31" s="57" t="s">
        <v>62</v>
      </c>
      <c r="L31" s="58">
        <f>L8+L14+L17+L22+L25+L29</f>
        <v>0</v>
      </c>
      <c r="N31" s="71">
        <f>N8+N14+N17+N22+N25+N29</f>
        <v>0</v>
      </c>
    </row>
    <row r="32" spans="3:14" ht="20.100000000000001" customHeight="1" thickTop="1">
      <c r="C32" s="22"/>
      <c r="D32" s="13" t="s">
        <v>74</v>
      </c>
      <c r="E32" s="2"/>
      <c r="F32" s="2"/>
      <c r="G32" s="2"/>
      <c r="H32" s="2"/>
      <c r="I32" s="2"/>
      <c r="J32" s="14"/>
      <c r="K32" s="31"/>
      <c r="L32" s="32"/>
    </row>
    <row r="33" spans="3:14" ht="20.100000000000001" customHeight="1">
      <c r="C33" s="12" t="s">
        <v>10</v>
      </c>
      <c r="D33" s="17" t="s">
        <v>66</v>
      </c>
      <c r="E33" s="18"/>
      <c r="F33" s="18"/>
      <c r="G33" s="18"/>
      <c r="H33" s="18"/>
      <c r="I33" s="18"/>
      <c r="J33" s="19"/>
      <c r="K33" s="26" t="s">
        <v>56</v>
      </c>
      <c r="L33" s="33">
        <f>INT(L31*0.3)</f>
        <v>0</v>
      </c>
      <c r="N33" s="70">
        <f>INT(N31*0.3)</f>
        <v>0</v>
      </c>
    </row>
    <row r="34" spans="3:14" ht="20.100000000000001" customHeight="1">
      <c r="C34" s="12"/>
      <c r="D34" s="13"/>
      <c r="E34" s="2"/>
      <c r="F34" s="2"/>
      <c r="G34" s="2"/>
      <c r="H34" s="2"/>
      <c r="I34" s="2"/>
      <c r="J34" s="14"/>
      <c r="K34" s="31"/>
      <c r="L34" s="32"/>
    </row>
    <row r="35" spans="3:14" ht="20.100000000000001" customHeight="1" thickBot="1">
      <c r="C35" s="39" t="s">
        <v>39</v>
      </c>
      <c r="D35" s="54"/>
      <c r="E35" s="55"/>
      <c r="F35" s="55"/>
      <c r="G35" s="55"/>
      <c r="H35" s="55"/>
      <c r="I35" s="55"/>
      <c r="J35" s="56"/>
      <c r="K35" s="57" t="s">
        <v>57</v>
      </c>
      <c r="L35" s="58">
        <f>L33</f>
        <v>0</v>
      </c>
    </row>
    <row r="36" spans="3:14" ht="20.100000000000001" customHeight="1" thickTop="1" thickBot="1">
      <c r="C36" s="40" t="s">
        <v>21</v>
      </c>
      <c r="D36" s="59" t="s">
        <v>40</v>
      </c>
      <c r="E36" s="60"/>
      <c r="F36" s="60"/>
      <c r="G36" s="60"/>
      <c r="H36" s="60"/>
      <c r="I36" s="60" t="s">
        <v>41</v>
      </c>
      <c r="J36" s="61">
        <v>0</v>
      </c>
      <c r="K36" s="62" t="s">
        <v>59</v>
      </c>
      <c r="L36" s="63">
        <f>J36</f>
        <v>0</v>
      </c>
    </row>
    <row r="37" spans="3:14" ht="20.100000000000001" customHeight="1" thickTop="1">
      <c r="C37" s="41" t="s">
        <v>20</v>
      </c>
      <c r="D37" s="64" t="s">
        <v>67</v>
      </c>
      <c r="J37" s="65"/>
      <c r="K37" s="31" t="s">
        <v>58</v>
      </c>
      <c r="L37" s="32">
        <f>L31+L35-L36</f>
        <v>0</v>
      </c>
      <c r="N37" s="71">
        <f>N31+N33</f>
        <v>0</v>
      </c>
    </row>
    <row r="38" spans="3:14" ht="20.100000000000001" customHeight="1">
      <c r="C38" s="21" t="s">
        <v>11</v>
      </c>
      <c r="D38" s="66" t="s">
        <v>70</v>
      </c>
      <c r="E38" s="23"/>
      <c r="F38" s="23"/>
      <c r="G38" s="23"/>
      <c r="H38" s="23"/>
      <c r="I38" s="23"/>
      <c r="J38" s="24"/>
      <c r="K38" s="31" t="s">
        <v>44</v>
      </c>
      <c r="L38" s="32">
        <f>INT(L37*0.1)</f>
        <v>0</v>
      </c>
      <c r="N38" s="71">
        <f>INT(N37*0.1)</f>
        <v>0</v>
      </c>
    </row>
    <row r="39" spans="3:14" ht="20.100000000000001" customHeight="1">
      <c r="C39" s="20" t="s">
        <v>12</v>
      </c>
      <c r="D39" s="67" t="s">
        <v>68</v>
      </c>
      <c r="E39" s="68"/>
      <c r="F39" s="68"/>
      <c r="G39" s="68"/>
      <c r="H39" s="68"/>
      <c r="I39" s="68"/>
      <c r="J39" s="69"/>
      <c r="K39" s="52" t="s">
        <v>42</v>
      </c>
      <c r="L39" s="53">
        <f>L37+L38</f>
        <v>0</v>
      </c>
      <c r="N39" s="71">
        <f>N37+N38</f>
        <v>0</v>
      </c>
    </row>
    <row r="40" spans="3:14" ht="20.100000000000001" customHeight="1"/>
    <row r="41" spans="3:14" ht="20.100000000000001" customHeight="1">
      <c r="C41" s="16" t="s">
        <v>0</v>
      </c>
      <c r="D41" s="42"/>
      <c r="J41" t="s">
        <v>72</v>
      </c>
      <c r="L41" s="72"/>
    </row>
    <row r="42" spans="3:14" ht="18" customHeight="1"/>
    <row r="43" spans="3:14" ht="18" customHeight="1"/>
    <row r="44" spans="3:14" ht="18" customHeight="1"/>
    <row r="45" spans="3:14" ht="18" customHeight="1"/>
    <row r="46" spans="3:14" ht="18" customHeight="1"/>
    <row r="47" spans="3:14" ht="18" customHeight="1"/>
    <row r="48" spans="3:14" ht="18" customHeight="1"/>
    <row r="49" ht="18"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sheetData>
  <phoneticPr fontId="2"/>
  <pageMargins left="0.86614173228346458" right="0.23622047244094491" top="0.55118110236220474" bottom="0.55118110236220474" header="0.35433070866141736" footer="0.35433070866141736"/>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岩手県立中央病院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がん情報ネットワーク</dc:creator>
  <cp:lastModifiedBy>中央薬剤治験2</cp:lastModifiedBy>
  <cp:lastPrinted>2017-02-08T08:08:31Z</cp:lastPrinted>
  <dcterms:created xsi:type="dcterms:W3CDTF">2001-08-31T01:57:21Z</dcterms:created>
  <dcterms:modified xsi:type="dcterms:W3CDTF">2025-06-12T00:32:51Z</dcterms:modified>
</cp:coreProperties>
</file>